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7625" windowHeight="12750" activeTab="0"/>
  </bookViews>
  <sheets>
    <sheet name="Tabelle1" sheetId="1" r:id="rId1"/>
  </sheets>
  <definedNames>
    <definedName name="top" localSheetId="0">'Tabelle1'!#REF!</definedName>
  </definedNames>
  <calcPr fullCalcOnLoad="1"/>
</workbook>
</file>

<file path=xl/sharedStrings.xml><?xml version="1.0" encoding="utf-8"?>
<sst xmlns="http://schemas.openxmlformats.org/spreadsheetml/2006/main" count="77" uniqueCount="58">
  <si>
    <t>r1r2</t>
  </si>
  <si>
    <t>r3r2</t>
  </si>
  <si>
    <t>r2r4</t>
  </si>
  <si>
    <t>r2r5</t>
  </si>
  <si>
    <t>r1r3</t>
  </si>
  <si>
    <t>r3r5</t>
  </si>
  <si>
    <t>r1r4</t>
  </si>
  <si>
    <t>r4r5</t>
  </si>
  <si>
    <t>Spannungen</t>
  </si>
  <si>
    <t>r6r2</t>
  </si>
  <si>
    <t>Bruch2</t>
  </si>
  <si>
    <t>Bruch1</t>
  </si>
  <si>
    <t>Bruch3</t>
  </si>
  <si>
    <t>I4</t>
  </si>
  <si>
    <t>A</t>
  </si>
  <si>
    <t>I1</t>
  </si>
  <si>
    <t>I2</t>
  </si>
  <si>
    <t>I3</t>
  </si>
  <si>
    <t>I5</t>
  </si>
  <si>
    <t>I6</t>
  </si>
  <si>
    <t>Stöme</t>
  </si>
  <si>
    <t>U1</t>
  </si>
  <si>
    <t>V</t>
  </si>
  <si>
    <t>U2</t>
  </si>
  <si>
    <t>U3</t>
  </si>
  <si>
    <t>U4</t>
  </si>
  <si>
    <t>U5</t>
  </si>
  <si>
    <t>U6</t>
  </si>
  <si>
    <t>gegebene Größen</t>
  </si>
  <si>
    <t>Berechnung der Ströme in einer Startanalage  (Ritzel gerade eingespurt).</t>
  </si>
  <si>
    <t>mOhm</t>
  </si>
  <si>
    <t>(mOhm)^2</t>
  </si>
  <si>
    <t xml:space="preserve">Ruhesp. </t>
  </si>
  <si>
    <t>Haltew.</t>
  </si>
  <si>
    <t>Motorw.</t>
  </si>
  <si>
    <t>Einz.w.</t>
  </si>
  <si>
    <t>Akku</t>
  </si>
  <si>
    <t>Hauptl.</t>
  </si>
  <si>
    <t>Steuerl.</t>
  </si>
  <si>
    <t>Motor</t>
  </si>
  <si>
    <t>Felder  11/03</t>
  </si>
  <si>
    <t>Innenw.</t>
  </si>
  <si>
    <t>St.Leit.</t>
  </si>
  <si>
    <t>Uo</t>
  </si>
  <si>
    <t>R1</t>
  </si>
  <si>
    <t>R2</t>
  </si>
  <si>
    <t>R3</t>
  </si>
  <si>
    <t>R4</t>
  </si>
  <si>
    <t>R5</t>
  </si>
  <si>
    <t>R6</t>
  </si>
  <si>
    <t>in dieser Zeile Werte ändern!</t>
  </si>
  <si>
    <t>Uo  Ruhespannung des Akkus</t>
  </si>
  <si>
    <t>R1  Innenwiderstand des Akkus</t>
  </si>
  <si>
    <t>R2 Widerst. der Starterhauptleitung</t>
  </si>
  <si>
    <t>R3 Widerst. der Startersteuerleitung</t>
  </si>
  <si>
    <t>R4 Widerst.der Einzugswicklung</t>
  </si>
  <si>
    <t>R6 Widerst.dr Haltewicklung</t>
  </si>
  <si>
    <t>R5 Widerst.der Erreger-  + Ankerwickl.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</si>
</sst>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00"/>
    <numFmt numFmtId="172" formatCode="0.000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1" fillId="2" borderId="2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1" fillId="3" borderId="5" xfId="0" applyNumberFormat="1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2" fontId="2" fillId="3" borderId="5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0" borderId="9" xfId="0" applyBorder="1" applyAlignment="1">
      <alignment/>
    </xf>
    <xf numFmtId="0" fontId="1" fillId="2" borderId="12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2" fontId="1" fillId="2" borderId="14" xfId="0" applyNumberFormat="1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2" fontId="0" fillId="0" borderId="9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2" fontId="1" fillId="3" borderId="12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2" fontId="3" fillId="5" borderId="10" xfId="0" applyNumberFormat="1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2" fontId="3" fillId="6" borderId="10" xfId="0" applyNumberFormat="1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3" fillId="5" borderId="0" xfId="0" applyFont="1" applyFill="1" applyBorder="1" applyAlignment="1">
      <alignment/>
    </xf>
    <xf numFmtId="168" fontId="4" fillId="5" borderId="0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168" fontId="4" fillId="5" borderId="9" xfId="0" applyNumberFormat="1" applyFont="1" applyFill="1" applyBorder="1" applyAlignment="1">
      <alignment/>
    </xf>
    <xf numFmtId="168" fontId="4" fillId="5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2" fillId="7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tabSelected="1" workbookViewId="0" topLeftCell="A2">
      <selection activeCell="G4" sqref="G4"/>
    </sheetView>
  </sheetViews>
  <sheetFormatPr defaultColWidth="11.421875" defaultRowHeight="12.75"/>
  <cols>
    <col min="1" max="1" width="1.28515625" style="0" customWidth="1"/>
    <col min="2" max="10" width="9.28125" style="1" customWidth="1"/>
    <col min="11" max="12" width="12.57421875" style="1" bestFit="1" customWidth="1"/>
    <col min="13" max="13" width="2.421875" style="1" customWidth="1"/>
    <col min="14" max="14" width="39.28125" style="0" customWidth="1"/>
  </cols>
  <sheetData>
    <row r="1" ht="8.25" customHeight="1" thickBot="1"/>
    <row r="2" spans="2:14" ht="14.25" customHeight="1">
      <c r="B2" s="23" t="s">
        <v>29</v>
      </c>
      <c r="C2" s="24"/>
      <c r="D2" s="24"/>
      <c r="E2" s="24"/>
      <c r="F2" s="24"/>
      <c r="G2" s="24"/>
      <c r="H2" s="24"/>
      <c r="I2" s="24"/>
      <c r="J2" s="24"/>
      <c r="K2" s="24"/>
      <c r="L2" s="25"/>
      <c r="N2" s="75" t="s">
        <v>51</v>
      </c>
    </row>
    <row r="3" spans="2:14" ht="14.25" customHeight="1" thickBot="1">
      <c r="B3" s="26"/>
      <c r="C3" s="5"/>
      <c r="D3" s="5"/>
      <c r="E3" s="5"/>
      <c r="F3" s="5"/>
      <c r="G3" s="5"/>
      <c r="H3" s="5"/>
      <c r="I3" s="5"/>
      <c r="J3" s="5"/>
      <c r="K3" s="5"/>
      <c r="L3" s="27"/>
      <c r="N3" s="75" t="s">
        <v>52</v>
      </c>
    </row>
    <row r="4" spans="2:14" ht="14.25" customHeight="1">
      <c r="B4" s="71" t="s">
        <v>32</v>
      </c>
      <c r="C4" s="72" t="s">
        <v>41</v>
      </c>
      <c r="D4" s="72" t="s">
        <v>37</v>
      </c>
      <c r="E4" s="72" t="s">
        <v>42</v>
      </c>
      <c r="F4" s="72" t="s">
        <v>35</v>
      </c>
      <c r="G4" s="72" t="s">
        <v>34</v>
      </c>
      <c r="H4" s="72" t="s">
        <v>33</v>
      </c>
      <c r="I4" s="72"/>
      <c r="J4" s="73"/>
      <c r="K4" s="73"/>
      <c r="L4" s="74"/>
      <c r="N4" s="75" t="s">
        <v>53</v>
      </c>
    </row>
    <row r="5" spans="2:14" ht="14.25" customHeight="1">
      <c r="B5" s="53" t="s">
        <v>43</v>
      </c>
      <c r="C5" s="30" t="s">
        <v>44</v>
      </c>
      <c r="D5" s="30" t="s">
        <v>45</v>
      </c>
      <c r="E5" s="30" t="s">
        <v>46</v>
      </c>
      <c r="F5" s="30" t="s">
        <v>47</v>
      </c>
      <c r="G5" s="30" t="s">
        <v>48</v>
      </c>
      <c r="H5" s="30" t="s">
        <v>49</v>
      </c>
      <c r="I5" s="30" t="s">
        <v>28</v>
      </c>
      <c r="J5" s="28"/>
      <c r="K5" s="28"/>
      <c r="L5" s="29"/>
      <c r="N5" s="75" t="s">
        <v>54</v>
      </c>
    </row>
    <row r="6" spans="2:14" ht="14.25" customHeight="1" thickBot="1">
      <c r="B6" s="54">
        <v>13.5</v>
      </c>
      <c r="C6" s="55">
        <v>15</v>
      </c>
      <c r="D6" s="55">
        <v>1.2</v>
      </c>
      <c r="E6" s="55">
        <v>39</v>
      </c>
      <c r="F6" s="55">
        <v>300</v>
      </c>
      <c r="G6" s="55">
        <v>15</v>
      </c>
      <c r="H6" s="55">
        <v>800</v>
      </c>
      <c r="I6" s="55" t="s">
        <v>30</v>
      </c>
      <c r="J6" s="20"/>
      <c r="K6" s="20" t="s">
        <v>50</v>
      </c>
      <c r="L6" s="31"/>
      <c r="N6" s="75" t="s">
        <v>55</v>
      </c>
    </row>
    <row r="7" spans="2:14" ht="14.25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52"/>
      <c r="N7" s="75" t="s">
        <v>57</v>
      </c>
    </row>
    <row r="8" spans="2:14" ht="14.25" customHeight="1">
      <c r="B8" s="50" t="s">
        <v>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9</v>
      </c>
      <c r="K8" s="51"/>
      <c r="L8" s="52"/>
      <c r="N8" s="75" t="s">
        <v>56</v>
      </c>
    </row>
    <row r="9" spans="2:12" ht="14.25" customHeight="1">
      <c r="B9" s="50">
        <f>C6*D6</f>
        <v>18</v>
      </c>
      <c r="C9" s="51">
        <f>D6*E6</f>
        <v>46.8</v>
      </c>
      <c r="D9" s="51">
        <f>D6*F6</f>
        <v>360</v>
      </c>
      <c r="E9" s="51">
        <f>D6*G6</f>
        <v>18</v>
      </c>
      <c r="F9" s="51">
        <f>C6*E6</f>
        <v>585</v>
      </c>
      <c r="G9" s="51">
        <f>E6*G6</f>
        <v>585</v>
      </c>
      <c r="H9" s="51">
        <f>C6*F6</f>
        <v>4500</v>
      </c>
      <c r="I9" s="51">
        <f>G6*F6</f>
        <v>4500</v>
      </c>
      <c r="J9" s="51">
        <f>H6*D6</f>
        <v>960</v>
      </c>
      <c r="K9" s="51" t="s">
        <v>31</v>
      </c>
      <c r="L9" s="52"/>
    </row>
    <row r="10" spans="2:17" ht="14.25" customHeight="1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2"/>
      <c r="P10" s="2"/>
      <c r="Q10" s="3"/>
    </row>
    <row r="11" spans="2:17" ht="14.25" customHeight="1">
      <c r="B11" s="50">
        <f>F9</f>
        <v>585</v>
      </c>
      <c r="C11" s="51">
        <f>H9</f>
        <v>4500</v>
      </c>
      <c r="D11" s="51">
        <f>B9</f>
        <v>18</v>
      </c>
      <c r="E11" s="51">
        <f>C9</f>
        <v>46.8</v>
      </c>
      <c r="F11" s="51"/>
      <c r="G11" s="51"/>
      <c r="H11" s="51"/>
      <c r="I11" s="51"/>
      <c r="J11" s="51"/>
      <c r="K11" s="51">
        <f>SUM(B11:I11)</f>
        <v>5149.8</v>
      </c>
      <c r="L11" s="56">
        <f>K11/K12</f>
        <v>4291.5</v>
      </c>
      <c r="P11" s="2"/>
      <c r="Q11" s="3"/>
    </row>
    <row r="12" spans="2:17" ht="14.25" customHeight="1">
      <c r="B12" s="50">
        <f>D6</f>
        <v>1.2</v>
      </c>
      <c r="C12" s="51"/>
      <c r="D12" s="51"/>
      <c r="E12" s="51"/>
      <c r="F12" s="51"/>
      <c r="G12" s="51"/>
      <c r="H12" s="51"/>
      <c r="I12" s="51"/>
      <c r="J12" s="51"/>
      <c r="K12" s="51">
        <f>SUM(B12:J12)</f>
        <v>1.2</v>
      </c>
      <c r="L12" s="69" t="s">
        <v>11</v>
      </c>
      <c r="P12" s="2"/>
      <c r="Q12" s="3"/>
    </row>
    <row r="13" spans="2:17" ht="14.25" customHeight="1">
      <c r="B13" s="50"/>
      <c r="C13" s="51"/>
      <c r="D13" s="51"/>
      <c r="E13" s="51"/>
      <c r="F13" s="5"/>
      <c r="G13" s="51"/>
      <c r="H13" s="51"/>
      <c r="I13" s="51"/>
      <c r="J13" s="51"/>
      <c r="K13" s="51"/>
      <c r="L13" s="56"/>
      <c r="P13" s="2"/>
      <c r="Q13" s="3"/>
    </row>
    <row r="14" spans="2:17" ht="14.25" customHeight="1">
      <c r="B14" s="65"/>
      <c r="C14" s="63"/>
      <c r="D14" s="63"/>
      <c r="E14" s="63"/>
      <c r="F14" s="63"/>
      <c r="G14" s="63"/>
      <c r="H14" s="63"/>
      <c r="I14" s="63"/>
      <c r="J14" s="63"/>
      <c r="K14" s="63"/>
      <c r="L14" s="66"/>
      <c r="P14" s="2"/>
      <c r="Q14" s="3"/>
    </row>
    <row r="15" spans="2:17" ht="14.25" customHeight="1">
      <c r="B15" s="50">
        <f>D9</f>
        <v>360</v>
      </c>
      <c r="C15" s="51">
        <f>E9</f>
        <v>18</v>
      </c>
      <c r="D15" s="51">
        <f>G9</f>
        <v>585</v>
      </c>
      <c r="E15" s="51">
        <f>I9</f>
        <v>4500</v>
      </c>
      <c r="F15" s="51"/>
      <c r="G15" s="51"/>
      <c r="H15" s="51"/>
      <c r="I15" s="51"/>
      <c r="J15" s="51"/>
      <c r="K15" s="51">
        <f>SUM(B15:I15)</f>
        <v>5463</v>
      </c>
      <c r="L15" s="56">
        <f>K15/K16</f>
        <v>14.568</v>
      </c>
      <c r="P15" s="2"/>
      <c r="Q15" s="3"/>
    </row>
    <row r="16" spans="2:17" ht="14.25" customHeight="1">
      <c r="B16" s="50">
        <f>J9</f>
        <v>960</v>
      </c>
      <c r="C16" s="51">
        <f>-G9</f>
        <v>-585</v>
      </c>
      <c r="D16" s="51"/>
      <c r="E16" s="51"/>
      <c r="F16" s="51"/>
      <c r="G16" s="51"/>
      <c r="H16" s="51"/>
      <c r="I16" s="51"/>
      <c r="J16" s="51"/>
      <c r="K16" s="51">
        <f>SUM(B16:J16)</f>
        <v>375</v>
      </c>
      <c r="L16" s="69" t="s">
        <v>10</v>
      </c>
      <c r="P16" s="2"/>
      <c r="Q16" s="3"/>
    </row>
    <row r="17" spans="2:17" ht="14.25" customHeight="1">
      <c r="B17" s="50"/>
      <c r="C17" s="51"/>
      <c r="D17" s="51"/>
      <c r="E17" s="51"/>
      <c r="F17" s="5"/>
      <c r="G17" s="51"/>
      <c r="H17" s="51"/>
      <c r="I17" s="51"/>
      <c r="J17" s="51"/>
      <c r="K17" s="51"/>
      <c r="L17" s="56"/>
      <c r="P17" s="2"/>
      <c r="Q17" s="3"/>
    </row>
    <row r="18" spans="2:17" ht="14.25" customHeight="1">
      <c r="B18" s="67"/>
      <c r="C18" s="64"/>
      <c r="D18" s="64"/>
      <c r="E18" s="64"/>
      <c r="F18" s="64"/>
      <c r="G18" s="64"/>
      <c r="H18" s="64"/>
      <c r="I18" s="64"/>
      <c r="J18" s="64"/>
      <c r="K18" s="64"/>
      <c r="L18" s="68"/>
      <c r="M18" s="2"/>
      <c r="P18" s="2"/>
      <c r="Q18" s="3"/>
    </row>
    <row r="19" spans="2:17" ht="14.25" customHeight="1">
      <c r="B19" s="57">
        <f>F9</f>
        <v>585</v>
      </c>
      <c r="C19" s="58">
        <f>B9</f>
        <v>18</v>
      </c>
      <c r="D19" s="58">
        <f>C9</f>
        <v>46.8</v>
      </c>
      <c r="E19" s="58">
        <f>J9</f>
        <v>960</v>
      </c>
      <c r="F19" s="58"/>
      <c r="G19" s="58"/>
      <c r="H19" s="58"/>
      <c r="I19" s="58"/>
      <c r="J19" s="58"/>
      <c r="K19" s="58">
        <f>SUM(B19:J19)</f>
        <v>1609.8</v>
      </c>
      <c r="L19" s="59">
        <f>K19/K20</f>
        <v>1341.5</v>
      </c>
      <c r="P19" s="2"/>
      <c r="Q19" s="3"/>
    </row>
    <row r="20" spans="2:17" ht="14.25" customHeight="1">
      <c r="B20" s="57">
        <f>D6</f>
        <v>1.2</v>
      </c>
      <c r="C20" s="58"/>
      <c r="D20" s="58"/>
      <c r="E20" s="58"/>
      <c r="F20" s="58"/>
      <c r="G20" s="58"/>
      <c r="H20" s="58"/>
      <c r="I20" s="58"/>
      <c r="J20" s="58"/>
      <c r="K20" s="58">
        <f>SUM(B20:J20)</f>
        <v>1.2</v>
      </c>
      <c r="L20" s="70" t="s">
        <v>12</v>
      </c>
      <c r="P20" s="2"/>
      <c r="Q20" s="3"/>
    </row>
    <row r="21" spans="2:17" ht="14.25" customHeight="1">
      <c r="B21" s="57"/>
      <c r="C21" s="58"/>
      <c r="D21" s="58"/>
      <c r="E21" s="58"/>
      <c r="F21" s="5"/>
      <c r="G21" s="58"/>
      <c r="H21" s="58"/>
      <c r="I21" s="58"/>
      <c r="J21" s="58"/>
      <c r="K21" s="58"/>
      <c r="L21" s="60"/>
      <c r="M21" s="5"/>
      <c r="N21" s="6"/>
      <c r="O21" s="6"/>
      <c r="P21" s="7"/>
      <c r="Q21" s="3"/>
    </row>
    <row r="22" spans="2:17" ht="14.25" customHeight="1" thickBot="1">
      <c r="B22" s="32"/>
      <c r="C22" s="6"/>
      <c r="D22" s="6"/>
      <c r="E22" s="6"/>
      <c r="F22" s="6"/>
      <c r="G22" s="6"/>
      <c r="H22" s="61"/>
      <c r="I22" s="61"/>
      <c r="J22" s="61"/>
      <c r="K22" s="61"/>
      <c r="L22" s="62"/>
      <c r="M22" s="5"/>
      <c r="N22" s="6"/>
      <c r="O22" s="6"/>
      <c r="P22" s="7"/>
      <c r="Q22" s="3"/>
    </row>
    <row r="23" spans="2:17" ht="14.25" customHeight="1">
      <c r="B23" s="33" t="s">
        <v>15</v>
      </c>
      <c r="C23" s="9" t="s">
        <v>16</v>
      </c>
      <c r="D23" s="9" t="s">
        <v>17</v>
      </c>
      <c r="E23" s="9" t="s">
        <v>13</v>
      </c>
      <c r="F23" s="9" t="s">
        <v>18</v>
      </c>
      <c r="G23" s="9" t="s">
        <v>19</v>
      </c>
      <c r="H23" s="34"/>
      <c r="I23" s="34"/>
      <c r="J23" s="34"/>
      <c r="K23" s="34"/>
      <c r="L23" s="35"/>
      <c r="M23" s="5"/>
      <c r="N23" s="6"/>
      <c r="O23" s="6"/>
      <c r="P23" s="7"/>
      <c r="Q23" s="3"/>
    </row>
    <row r="24" spans="2:17" ht="14.25" customHeight="1">
      <c r="B24" s="36" t="s">
        <v>36</v>
      </c>
      <c r="C24" s="21" t="s">
        <v>37</v>
      </c>
      <c r="D24" s="21" t="s">
        <v>38</v>
      </c>
      <c r="E24" s="21" t="s">
        <v>35</v>
      </c>
      <c r="F24" s="21" t="s">
        <v>39</v>
      </c>
      <c r="G24" s="21" t="s">
        <v>33</v>
      </c>
      <c r="H24" s="34"/>
      <c r="I24" s="34"/>
      <c r="J24" s="34"/>
      <c r="K24" s="34"/>
      <c r="L24" s="35"/>
      <c r="M24" s="5"/>
      <c r="N24" s="6"/>
      <c r="O24" s="6"/>
      <c r="P24" s="7"/>
      <c r="Q24" s="3"/>
    </row>
    <row r="25" spans="2:17" ht="14.25" customHeight="1">
      <c r="B25" s="37">
        <f>C25+D25</f>
        <v>436.9984785062577</v>
      </c>
      <c r="C25" s="16">
        <f>(E6*E25+E6*G25+F6*E25)/D6</f>
        <v>428.18066202599334</v>
      </c>
      <c r="D25" s="16">
        <f>E25+G25</f>
        <v>8.817816480264383</v>
      </c>
      <c r="E25" s="16">
        <f>B6/(L11+L15*L19)*1000</f>
        <v>0.5664065056696033</v>
      </c>
      <c r="F25" s="16">
        <f>E25+C25</f>
        <v>428.74706853166293</v>
      </c>
      <c r="G25" s="16">
        <f>E25*L15</f>
        <v>8.25140997459478</v>
      </c>
      <c r="H25" s="34"/>
      <c r="I25" s="11" t="s">
        <v>20</v>
      </c>
      <c r="J25" s="34"/>
      <c r="K25" s="34"/>
      <c r="L25" s="35"/>
      <c r="N25" s="6"/>
      <c r="O25" s="6"/>
      <c r="P25" s="7"/>
      <c r="Q25" s="3"/>
    </row>
    <row r="26" spans="2:17" ht="14.25" customHeight="1" thickBot="1">
      <c r="B26" s="38" t="s">
        <v>14</v>
      </c>
      <c r="C26" s="17" t="s">
        <v>14</v>
      </c>
      <c r="D26" s="17" t="s">
        <v>14</v>
      </c>
      <c r="E26" s="17" t="s">
        <v>14</v>
      </c>
      <c r="F26" s="17" t="s">
        <v>14</v>
      </c>
      <c r="G26" s="17" t="s">
        <v>14</v>
      </c>
      <c r="H26" s="12"/>
      <c r="I26" s="12"/>
      <c r="J26" s="12"/>
      <c r="K26" s="12"/>
      <c r="L26" s="39"/>
      <c r="M26" s="5"/>
      <c r="N26" s="6"/>
      <c r="O26" s="6"/>
      <c r="P26" s="7"/>
      <c r="Q26" s="3"/>
    </row>
    <row r="27" spans="2:17" ht="14.25" customHeight="1" thickBot="1">
      <c r="B27" s="40"/>
      <c r="C27" s="41"/>
      <c r="D27" s="41"/>
      <c r="E27" s="41"/>
      <c r="F27" s="41"/>
      <c r="G27" s="41"/>
      <c r="H27" s="15"/>
      <c r="I27" s="15"/>
      <c r="J27" s="15"/>
      <c r="K27" s="15"/>
      <c r="L27" s="42"/>
      <c r="M27" s="5"/>
      <c r="N27" s="6"/>
      <c r="O27" s="6"/>
      <c r="P27" s="7"/>
      <c r="Q27" s="3"/>
    </row>
    <row r="28" spans="2:16" ht="14.25" customHeight="1">
      <c r="B28" s="43" t="s">
        <v>21</v>
      </c>
      <c r="C28" s="18" t="s">
        <v>23</v>
      </c>
      <c r="D28" s="18" t="s">
        <v>24</v>
      </c>
      <c r="E28" s="18" t="s">
        <v>25</v>
      </c>
      <c r="F28" s="18" t="s">
        <v>26</v>
      </c>
      <c r="G28" s="18" t="s">
        <v>27</v>
      </c>
      <c r="H28" s="44"/>
      <c r="I28" s="44"/>
      <c r="J28" s="44"/>
      <c r="K28" s="44"/>
      <c r="L28" s="45"/>
      <c r="M28" s="5"/>
      <c r="N28" s="6"/>
      <c r="O28" s="7"/>
      <c r="P28" s="3"/>
    </row>
    <row r="29" spans="2:16" ht="14.25" customHeight="1">
      <c r="B29" s="46" t="s">
        <v>36</v>
      </c>
      <c r="C29" s="22" t="s">
        <v>37</v>
      </c>
      <c r="D29" s="22" t="s">
        <v>38</v>
      </c>
      <c r="E29" s="22" t="s">
        <v>35</v>
      </c>
      <c r="F29" s="22" t="s">
        <v>39</v>
      </c>
      <c r="G29" s="22" t="s">
        <v>33</v>
      </c>
      <c r="H29" s="44"/>
      <c r="I29" s="44"/>
      <c r="J29" s="44"/>
      <c r="K29" s="44"/>
      <c r="L29" s="45"/>
      <c r="M29" s="5"/>
      <c r="N29" s="6"/>
      <c r="O29" s="7"/>
      <c r="P29" s="3"/>
    </row>
    <row r="30" spans="2:16" ht="14.25" customHeight="1">
      <c r="B30" s="47">
        <f aca="true" t="shared" si="0" ref="B30:G30">C6*B25/1000</f>
        <v>6.554977177593865</v>
      </c>
      <c r="C30" s="19">
        <f t="shared" si="0"/>
        <v>0.513816794431192</v>
      </c>
      <c r="D30" s="19">
        <f t="shared" si="0"/>
        <v>0.34389484273031096</v>
      </c>
      <c r="E30" s="19">
        <f t="shared" si="0"/>
        <v>0.16992195170088098</v>
      </c>
      <c r="F30" s="19">
        <f t="shared" si="0"/>
        <v>6.431206027974944</v>
      </c>
      <c r="G30" s="19">
        <f t="shared" si="0"/>
        <v>6.601127979675825</v>
      </c>
      <c r="H30" s="44"/>
      <c r="I30" s="13" t="s">
        <v>8</v>
      </c>
      <c r="J30" s="44"/>
      <c r="K30" s="44"/>
      <c r="L30" s="45"/>
      <c r="M30" s="5"/>
      <c r="N30" s="6"/>
      <c r="O30" s="7"/>
      <c r="P30" s="3"/>
    </row>
    <row r="31" spans="2:15" ht="14.25" customHeight="1" thickBot="1">
      <c r="B31" s="48" t="s">
        <v>22</v>
      </c>
      <c r="C31" s="10" t="s">
        <v>22</v>
      </c>
      <c r="D31" s="10" t="s">
        <v>22</v>
      </c>
      <c r="E31" s="10" t="s">
        <v>22</v>
      </c>
      <c r="F31" s="10" t="s">
        <v>22</v>
      </c>
      <c r="G31" s="10" t="s">
        <v>22</v>
      </c>
      <c r="H31" s="14"/>
      <c r="I31" s="14"/>
      <c r="J31" s="14"/>
      <c r="K31" s="14"/>
      <c r="L31" s="49"/>
      <c r="M31" s="5"/>
      <c r="N31" s="6"/>
      <c r="O31" s="8"/>
    </row>
    <row r="32" ht="12.75">
      <c r="K32" s="1" t="s">
        <v>40</v>
      </c>
    </row>
    <row r="34" spans="2:13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7" spans="3:5" ht="12.75">
      <c r="C37" s="4"/>
      <c r="E37" s="4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Felder</dc:creator>
  <cp:keywords/>
  <dc:description/>
  <cp:lastModifiedBy>Helmut Felder</cp:lastModifiedBy>
  <dcterms:created xsi:type="dcterms:W3CDTF">2003-11-07T21:07:34Z</dcterms:created>
  <dcterms:modified xsi:type="dcterms:W3CDTF">2003-12-05T21:17:56Z</dcterms:modified>
  <cp:category/>
  <cp:version/>
  <cp:contentType/>
  <cp:contentStatus/>
</cp:coreProperties>
</file>