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595" windowHeight="11250" activeTab="0"/>
  </bookViews>
  <sheets>
    <sheet name="Tabelle1" sheetId="1" r:id="rId1"/>
  </sheets>
  <definedNames>
    <definedName name="_xlnm.Print_Area" localSheetId="0">'Tabelle1'!$A$1:$E$38</definedName>
  </definedNames>
  <calcPr fullCalcOnLoad="1"/>
</workbook>
</file>

<file path=xl/sharedStrings.xml><?xml version="1.0" encoding="utf-8"?>
<sst xmlns="http://schemas.openxmlformats.org/spreadsheetml/2006/main" count="42" uniqueCount="27">
  <si>
    <t>zGG Fahrzeug</t>
  </si>
  <si>
    <t>Achslast vorne leer</t>
  </si>
  <si>
    <t>Achslast hinten leer</t>
  </si>
  <si>
    <t>Masse Fz leer</t>
  </si>
  <si>
    <t>Geben Sie die Werte ein:</t>
  </si>
  <si>
    <t>t</t>
  </si>
  <si>
    <t>m</t>
  </si>
  <si>
    <t>zul. Achslast vorne</t>
  </si>
  <si>
    <t>zul. Achslast hinten</t>
  </si>
  <si>
    <t>zul. maximale Nutzlast</t>
  </si>
  <si>
    <t>Alles im GRÜNEN BEREICH??</t>
  </si>
  <si>
    <t>tatsächliche Gesamtmasse</t>
  </si>
  <si>
    <t>Achslast vorne (gesamt)</t>
  </si>
  <si>
    <t>Achslast hinten (gesamt)</t>
  </si>
  <si>
    <t>Masse Ladung</t>
  </si>
  <si>
    <t>Lage des Ladungsschwerpunkts  (C)</t>
  </si>
  <si>
    <t>Lage Hinterachse (D)</t>
  </si>
  <si>
    <t>Lage Vorderachse (A)</t>
  </si>
  <si>
    <t>Lage des Fz-Schwerpunkts (leer) (B)</t>
  </si>
  <si>
    <t xml:space="preserve">Für eine bessere Übersicht werden in diesen Tabellen auch die Lasten (Kräfte) in t angegeben. </t>
  </si>
  <si>
    <t>Richtig wär´s, wenn Sie bei den Lasten umbenennen  1t --&gt; 1000daN</t>
  </si>
  <si>
    <t>Daraus werden zunächst folgende  Werte berechnet:</t>
  </si>
  <si>
    <t>mögl. zusätzl. Achslast vorn (Ladung)</t>
  </si>
  <si>
    <t>mögl. zusätzl. Achslast hinten (Ladung)</t>
  </si>
  <si>
    <t xml:space="preserve">  </t>
  </si>
  <si>
    <t>Keine Achse darf zu stark oder zu schwach (&lt;25% vom tats. GG) belastet sein!</t>
  </si>
  <si>
    <t>Hier liegt das Problem!  Woher soll man´s wissen?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</si>
</sst>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vertAlign val="superscript"/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vertAlign val="superscript"/>
      <sz val="8"/>
      <color theme="0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24A21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6" borderId="0" xfId="0" applyFill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0" xfId="0" applyFont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33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34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37" borderId="16" xfId="0" applyFont="1" applyFill="1" applyBorder="1" applyAlignment="1">
      <alignment vertical="center" wrapText="1"/>
    </xf>
    <xf numFmtId="0" fontId="0" fillId="38" borderId="0" xfId="0" applyFont="1" applyFill="1" applyAlignment="1">
      <alignment horizontal="left" vertical="top" wrapText="1"/>
    </xf>
    <xf numFmtId="0" fontId="0" fillId="38" borderId="0" xfId="0" applyFill="1" applyAlignment="1">
      <alignment horizontal="left" vertical="top" wrapText="1"/>
    </xf>
    <xf numFmtId="0" fontId="0" fillId="38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2FF32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2FF3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21</xdr:row>
      <xdr:rowOff>104775</xdr:rowOff>
    </xdr:from>
    <xdr:to>
      <xdr:col>5</xdr:col>
      <xdr:colOff>733425</xdr:colOff>
      <xdr:row>21</xdr:row>
      <xdr:rowOff>123825</xdr:rowOff>
    </xdr:to>
    <xdr:sp>
      <xdr:nvSpPr>
        <xdr:cNvPr id="1" name="Gerade Verbindung mit Pfeil 3"/>
        <xdr:cNvSpPr>
          <a:spLocks/>
        </xdr:cNvSpPr>
      </xdr:nvSpPr>
      <xdr:spPr>
        <a:xfrm>
          <a:off x="5676900" y="3962400"/>
          <a:ext cx="7048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33</xdr:row>
      <xdr:rowOff>47625</xdr:rowOff>
    </xdr:from>
    <xdr:to>
      <xdr:col>6</xdr:col>
      <xdr:colOff>0</xdr:colOff>
      <xdr:row>33</xdr:row>
      <xdr:rowOff>66675</xdr:rowOff>
    </xdr:to>
    <xdr:sp>
      <xdr:nvSpPr>
        <xdr:cNvPr id="2" name="Gerade Verbindung mit Pfeil 5"/>
        <xdr:cNvSpPr>
          <a:spLocks/>
        </xdr:cNvSpPr>
      </xdr:nvSpPr>
      <xdr:spPr>
        <a:xfrm>
          <a:off x="5705475" y="5895975"/>
          <a:ext cx="7048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34</xdr:row>
      <xdr:rowOff>76200</xdr:rowOff>
    </xdr:from>
    <xdr:to>
      <xdr:col>5</xdr:col>
      <xdr:colOff>723900</xdr:colOff>
      <xdr:row>34</xdr:row>
      <xdr:rowOff>95250</xdr:rowOff>
    </xdr:to>
    <xdr:sp>
      <xdr:nvSpPr>
        <xdr:cNvPr id="3" name="Gerade Verbindung mit Pfeil 6"/>
        <xdr:cNvSpPr>
          <a:spLocks/>
        </xdr:cNvSpPr>
      </xdr:nvSpPr>
      <xdr:spPr>
        <a:xfrm>
          <a:off x="5667375" y="6086475"/>
          <a:ext cx="7048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zoomScalePageLayoutView="0" workbookViewId="0" topLeftCell="A1">
      <selection activeCell="F28" sqref="F28"/>
    </sheetView>
  </sheetViews>
  <sheetFormatPr defaultColWidth="11.421875" defaultRowHeight="12.75"/>
  <cols>
    <col min="1" max="1" width="1.7109375" style="0" customWidth="1"/>
    <col min="2" max="2" width="34.8515625" style="0" customWidth="1"/>
    <col min="3" max="3" width="37.00390625" style="0" customWidth="1"/>
    <col min="4" max="4" width="7.00390625" style="0" customWidth="1"/>
    <col min="5" max="5" width="4.140625" style="0" customWidth="1"/>
    <col min="8" max="8" width="13.57421875" style="0" customWidth="1"/>
    <col min="9" max="9" width="18.421875" style="0" customWidth="1"/>
  </cols>
  <sheetData>
    <row r="1" ht="15.75">
      <c r="B1" s="1"/>
    </row>
    <row r="16" ht="45.75" customHeight="1"/>
    <row r="17" spans="2:5" ht="12.75">
      <c r="B17" s="23" t="s">
        <v>4</v>
      </c>
      <c r="C17" s="3" t="s">
        <v>7</v>
      </c>
      <c r="D17" s="10">
        <v>10</v>
      </c>
      <c r="E17" s="10" t="s">
        <v>5</v>
      </c>
    </row>
    <row r="18" spans="2:5" ht="12.75">
      <c r="B18" s="24"/>
      <c r="C18" s="3" t="s">
        <v>8</v>
      </c>
      <c r="D18" s="10">
        <v>18</v>
      </c>
      <c r="E18" s="10" t="s">
        <v>5</v>
      </c>
    </row>
    <row r="19" spans="2:5" ht="12.75">
      <c r="B19" s="24"/>
      <c r="C19" s="3" t="s">
        <v>0</v>
      </c>
      <c r="D19" s="10">
        <v>26</v>
      </c>
      <c r="E19" s="10" t="s">
        <v>5</v>
      </c>
    </row>
    <row r="20" spans="2:5" ht="12.75">
      <c r="B20" s="24"/>
      <c r="C20" s="3" t="s">
        <v>3</v>
      </c>
      <c r="D20" s="10">
        <v>12</v>
      </c>
      <c r="E20" s="10" t="s">
        <v>5</v>
      </c>
    </row>
    <row r="21" spans="2:5" ht="12.75">
      <c r="B21" s="24"/>
      <c r="C21" s="3" t="s">
        <v>14</v>
      </c>
      <c r="D21" s="10">
        <v>13</v>
      </c>
      <c r="E21" s="10" t="s">
        <v>5</v>
      </c>
    </row>
    <row r="22" spans="2:8" ht="12.75">
      <c r="B22" s="24"/>
      <c r="C22" s="3" t="s">
        <v>18</v>
      </c>
      <c r="D22" s="10">
        <v>3</v>
      </c>
      <c r="E22" s="10" t="s">
        <v>6</v>
      </c>
      <c r="F22" s="21" t="s">
        <v>24</v>
      </c>
      <c r="G22" s="32" t="s">
        <v>26</v>
      </c>
      <c r="H22" s="33"/>
    </row>
    <row r="23" spans="2:8" ht="12.75">
      <c r="B23" s="24"/>
      <c r="C23" s="3" t="s">
        <v>17</v>
      </c>
      <c r="D23" s="10">
        <v>1</v>
      </c>
      <c r="E23" s="10" t="s">
        <v>6</v>
      </c>
      <c r="G23" s="33"/>
      <c r="H23" s="33"/>
    </row>
    <row r="24" spans="2:7" ht="12.75">
      <c r="B24" s="24"/>
      <c r="C24" s="3" t="s">
        <v>16</v>
      </c>
      <c r="D24" s="10">
        <v>6</v>
      </c>
      <c r="E24" s="10" t="s">
        <v>6</v>
      </c>
      <c r="G24" s="21"/>
    </row>
    <row r="25" spans="2:5" ht="12.75">
      <c r="B25" s="25"/>
      <c r="C25" s="2" t="s">
        <v>15</v>
      </c>
      <c r="D25" s="11">
        <v>5</v>
      </c>
      <c r="E25" s="11" t="s">
        <v>6</v>
      </c>
    </row>
    <row r="26" spans="2:5" ht="14.25" customHeight="1">
      <c r="B26" s="12"/>
      <c r="C26" s="12"/>
      <c r="D26" s="12"/>
      <c r="E26" s="12"/>
    </row>
    <row r="27" spans="2:5" ht="12.75">
      <c r="B27" s="26" t="s">
        <v>21</v>
      </c>
      <c r="C27" s="5" t="s">
        <v>1</v>
      </c>
      <c r="D27" s="5">
        <f>D20-D28</f>
        <v>7.2</v>
      </c>
      <c r="E27" s="13" t="s">
        <v>5</v>
      </c>
    </row>
    <row r="28" spans="2:5" ht="12.75">
      <c r="B28" s="27"/>
      <c r="C28" s="5" t="s">
        <v>2</v>
      </c>
      <c r="D28" s="5">
        <f>D20*(D22-D23)/(D24-D23)</f>
        <v>4.8</v>
      </c>
      <c r="E28" s="13" t="s">
        <v>5</v>
      </c>
    </row>
    <row r="29" spans="2:5" ht="12.75">
      <c r="B29" s="27"/>
      <c r="C29" s="5" t="s">
        <v>9</v>
      </c>
      <c r="D29" s="5">
        <f>D19-D20</f>
        <v>14</v>
      </c>
      <c r="E29" s="13" t="s">
        <v>5</v>
      </c>
    </row>
    <row r="30" spans="2:5" ht="12.75">
      <c r="B30" s="27"/>
      <c r="C30" s="5" t="s">
        <v>22</v>
      </c>
      <c r="D30" s="5">
        <f>D17-D27</f>
        <v>2.8</v>
      </c>
      <c r="E30" s="13" t="s">
        <v>5</v>
      </c>
    </row>
    <row r="31" spans="2:5" ht="12.75">
      <c r="B31" s="28"/>
      <c r="C31" s="4" t="s">
        <v>23</v>
      </c>
      <c r="D31" s="4">
        <f>D18-D28</f>
        <v>13.2</v>
      </c>
      <c r="E31" s="14" t="s">
        <v>5</v>
      </c>
    </row>
    <row r="32" spans="2:5" ht="15" customHeight="1">
      <c r="B32" s="12"/>
      <c r="C32" s="12"/>
      <c r="D32" s="12"/>
      <c r="E32" s="12"/>
    </row>
    <row r="33" spans="2:6" ht="12.75">
      <c r="B33" s="29" t="s">
        <v>10</v>
      </c>
      <c r="C33" s="15" t="s">
        <v>11</v>
      </c>
      <c r="D33" s="6">
        <f>D20+D21</f>
        <v>25</v>
      </c>
      <c r="E33" s="18" t="s">
        <v>5</v>
      </c>
      <c r="F33" s="22">
        <f>D33/4</f>
        <v>6.25</v>
      </c>
    </row>
    <row r="34" spans="2:9" ht="12.75">
      <c r="B34" s="27"/>
      <c r="C34" s="16" t="s">
        <v>12</v>
      </c>
      <c r="D34" s="8">
        <f>D20+D21-D35</f>
        <v>9.8</v>
      </c>
      <c r="E34" s="19" t="s">
        <v>5</v>
      </c>
      <c r="G34" s="30" t="s">
        <v>25</v>
      </c>
      <c r="H34" s="31"/>
      <c r="I34" s="31"/>
    </row>
    <row r="35" spans="2:9" ht="12.75">
      <c r="B35" s="28"/>
      <c r="C35" s="17" t="s">
        <v>13</v>
      </c>
      <c r="D35" s="7">
        <f>(D20*(D22-D23)+D21*(D25-D23))/(D24-D23)</f>
        <v>15.2</v>
      </c>
      <c r="E35" s="20" t="s">
        <v>5</v>
      </c>
      <c r="G35" s="31"/>
      <c r="H35" s="31"/>
      <c r="I35" s="31"/>
    </row>
    <row r="37" spans="2:5" ht="12.75">
      <c r="B37" s="9" t="s">
        <v>19</v>
      </c>
      <c r="C37" s="9"/>
      <c r="D37" s="9"/>
      <c r="E37" s="9"/>
    </row>
    <row r="38" spans="2:5" ht="12.75">
      <c r="B38" s="9" t="s">
        <v>20</v>
      </c>
      <c r="C38" s="9"/>
      <c r="D38" s="9"/>
      <c r="E38" s="9"/>
    </row>
  </sheetData>
  <sheetProtection/>
  <mergeCells count="5">
    <mergeCell ref="B17:B25"/>
    <mergeCell ref="B27:B31"/>
    <mergeCell ref="B33:B35"/>
    <mergeCell ref="G34:I35"/>
    <mergeCell ref="G22:H23"/>
  </mergeCells>
  <conditionalFormatting sqref="D35">
    <cfRule type="cellIs" priority="2" dxfId="0" operator="lessThan" stopIfTrue="1">
      <formula>$F$33</formula>
    </cfRule>
    <cfRule type="cellIs" priority="5" dxfId="2" operator="between" stopIfTrue="1">
      <formula>0.25*$D$18</formula>
      <formula>$D$18</formula>
    </cfRule>
    <cfRule type="cellIs" priority="6" dxfId="0" operator="greaterThan" stopIfTrue="1">
      <formula>$D$18</formula>
    </cfRule>
  </conditionalFormatting>
  <conditionalFormatting sqref="D33">
    <cfRule type="cellIs" priority="10" dxfId="0" operator="greaterThan" stopIfTrue="1">
      <formula>$D$19</formula>
    </cfRule>
    <cfRule type="cellIs" priority="11" dxfId="4" operator="lessThanOrEqual" stopIfTrue="1">
      <formula>$D$19</formula>
    </cfRule>
  </conditionalFormatting>
  <conditionalFormatting sqref="D34">
    <cfRule type="cellIs" priority="1" dxfId="0" operator="lessThan" stopIfTrue="1">
      <formula>$F$33</formula>
    </cfRule>
    <cfRule type="cellIs" priority="12" dxfId="2" operator="between" stopIfTrue="1">
      <formula>$F$33</formula>
      <formula>$D$17</formula>
    </cfRule>
    <cfRule type="cellIs" priority="13" dxfId="0" operator="greaterThan" stopIfTrue="1">
      <formula>$D$17</formula>
    </cfRule>
  </conditionalFormatting>
  <conditionalFormatting sqref="L20">
    <cfRule type="cellIs" priority="8" dxfId="0" operator="greaterThan" stopIfTrue="1">
      <formula>$D$18</formula>
    </cfRule>
  </conditionalFormatting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4"/>
  <drawing r:id="rId3"/>
  <legacyDrawing r:id="rId2"/>
  <oleObjects>
    <oleObject progId="CorelPhotoPaint.Image.7" shapeId="3263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BKM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Felder</dc:creator>
  <cp:keywords/>
  <dc:description/>
  <cp:lastModifiedBy>HeFe</cp:lastModifiedBy>
  <cp:lastPrinted>2003-05-17T15:00:56Z</cp:lastPrinted>
  <dcterms:created xsi:type="dcterms:W3CDTF">2003-05-17T08:27:48Z</dcterms:created>
  <dcterms:modified xsi:type="dcterms:W3CDTF">2015-03-29T19:32:51Z</dcterms:modified>
  <cp:category/>
  <cp:version/>
  <cp:contentType/>
  <cp:contentStatus/>
</cp:coreProperties>
</file>